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MIS DOC YESSIKADELBOS\2. AUDITORAS ASE\REQ-ASE-2026\7. REQ INF. DESEMPEÑO ASE-03767-2026\I.- INF. GENERAL\4. Listado Progamas e Indicadores\"/>
    </mc:Choice>
  </mc:AlternateContent>
  <xr:revisionPtr revIDLastSave="0" documentId="13_ncr:1_{D32A8D9F-87DD-451A-85BF-140009F2399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 de Avance de Indicadore" sheetId="16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1" i="16" l="1"/>
  <c r="P23" i="16"/>
  <c r="P19" i="16"/>
  <c r="P28" i="16"/>
  <c r="P29" i="16"/>
  <c r="P27" i="16"/>
  <c r="P26" i="16"/>
  <c r="P25" i="16"/>
  <c r="P24" i="16"/>
  <c r="P22" i="16"/>
  <c r="P20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P4" i="16"/>
</calcChain>
</file>

<file path=xl/sharedStrings.xml><?xml version="1.0" encoding="utf-8"?>
<sst xmlns="http://schemas.openxmlformats.org/spreadsheetml/2006/main" count="282" uniqueCount="164">
  <si>
    <t>NIVEL</t>
  </si>
  <si>
    <t>Fin</t>
  </si>
  <si>
    <t>Cobertura de los servicios de salud otorgados</t>
  </si>
  <si>
    <t>Propósito</t>
  </si>
  <si>
    <t>Componente 1</t>
  </si>
  <si>
    <t>Actividad 1.1</t>
  </si>
  <si>
    <t>Componente 2</t>
  </si>
  <si>
    <t>Eficiencia en el ejercicio de los recursos</t>
  </si>
  <si>
    <t>Actividad 2.1</t>
  </si>
  <si>
    <t>Actividad 2.2</t>
  </si>
  <si>
    <t>Actividad 2.3</t>
  </si>
  <si>
    <t>Componente 3</t>
  </si>
  <si>
    <t>Balance presupuestario - LDF</t>
  </si>
  <si>
    <t>Actividad 3.1</t>
  </si>
  <si>
    <t>Actividad 3.2</t>
  </si>
  <si>
    <t>Actividad 3.3</t>
  </si>
  <si>
    <t>Eficacia en la emisión de la información financiera</t>
  </si>
  <si>
    <t>No.</t>
  </si>
  <si>
    <t>NOMBRE</t>
  </si>
  <si>
    <t>DEFINICION DEL INDICADOR</t>
  </si>
  <si>
    <t>METODO DE CALCULO</t>
  </si>
  <si>
    <t>ASCENDENTE/ DESCENDENTE</t>
  </si>
  <si>
    <t>PARAMETROS DE SEMAFORIZACION</t>
  </si>
  <si>
    <t>FRECUENCIA DE MEDICION</t>
  </si>
  <si>
    <t>UNIDAD DE MEDIDA</t>
  </si>
  <si>
    <t>LINEA BASE</t>
  </si>
  <si>
    <t>METAS</t>
  </si>
  <si>
    <t>FICHA TECNICA DE INDICADORES</t>
  </si>
  <si>
    <t>Cobertura del servicio de consulta externa de medicina general</t>
  </si>
  <si>
    <t xml:space="preserve">Mide el porcentaje de las consultas  externas de medicina general que se debieron de otorgar de acuerdo a la estimación </t>
  </si>
  <si>
    <t>(consultas externas de medicina general otorgadas / consultas de medicina general que se estimó otorgar) *100</t>
  </si>
  <si>
    <t>Ascendente</t>
  </si>
  <si>
    <t>Trimestral</t>
  </si>
  <si>
    <t>Porcentaje</t>
  </si>
  <si>
    <t>Actividad 1.2</t>
  </si>
  <si>
    <t>Cobertura del servicio de consulta externa de especialidades</t>
  </si>
  <si>
    <t>Mide el porcentaje de consultas externas de especialidades que se debieron de otorgar de acuerdo a la estimación</t>
  </si>
  <si>
    <t>(consultas externas de especialidades otorgadas / consultas externas de especialidades que se estimó otorgar) *100</t>
  </si>
  <si>
    <t>Actividad 1.3</t>
  </si>
  <si>
    <t>Cobertura del servicio de hospitalización</t>
  </si>
  <si>
    <t>Mide el porcentaje de servicios de hospitalización que se debieron otorgar de acuerdo a la estimación</t>
  </si>
  <si>
    <t>(servicios de hospitalización otorgados / servicios de hospitalización que  estimó otorgar) *100</t>
  </si>
  <si>
    <t>Actividad 1.4</t>
  </si>
  <si>
    <t>Actividad 1.5</t>
  </si>
  <si>
    <t>Cobertura de los servicios de estudios de laboratorio</t>
  </si>
  <si>
    <t>Actividad 1.6</t>
  </si>
  <si>
    <t>Cobertura de atención en Consulta de Dental</t>
  </si>
  <si>
    <t>Mide el porcentaje de los servicios de Consulta Dental que se debieron otorgar de acuerdo a la estimación</t>
  </si>
  <si>
    <t>(servicios de consulta Dental otorgados / servicios de consulta Dental que se  estimó otorgar) *100</t>
  </si>
  <si>
    <t>Actividad 1.7</t>
  </si>
  <si>
    <t>Cobertura de atención en los servicios de Rayos X e Imagenología</t>
  </si>
  <si>
    <t>(servicios de Rayos X e Imagenología Otorgados / servicios de Rayos X e Imagenología que se  estimó otorgar) *100</t>
  </si>
  <si>
    <t>Actividad 1.8</t>
  </si>
  <si>
    <t>Porcentaje de avance del programa de capacitación</t>
  </si>
  <si>
    <t>Variaciones del periodo de los gastos por concepto de Servicios Personales</t>
  </si>
  <si>
    <t>Descendente</t>
  </si>
  <si>
    <t>Eficiencia en la recaudación de los ingresos ordinarios</t>
  </si>
  <si>
    <t>Actividad 3.4</t>
  </si>
  <si>
    <t>Eficacia en el cumplimiento de Auditorias de Entes Fiscalizadores</t>
  </si>
  <si>
    <t>Actividad 3.5</t>
  </si>
  <si>
    <t>Cumplimiento en la celebración de sesiones ordinarias del Consejo de Administración</t>
  </si>
  <si>
    <t>Actividad 3.6</t>
  </si>
  <si>
    <t>(número de cargas de información realizadas / número de cargas que se deben de realizas)*100%</t>
  </si>
  <si>
    <t>Actividad 3.7</t>
  </si>
  <si>
    <t xml:space="preserve">Mide el cumplimiento en tiempo y forma de la publicación en Internet de la Información Pública de Oficio </t>
  </si>
  <si>
    <t>Actividad 3.8</t>
  </si>
  <si>
    <t>Grado de avance en el cumplimiento de los mecanismos de control interno</t>
  </si>
  <si>
    <t>Mide el grado de avance en el cumplimiento de los mecanismos de control interno</t>
  </si>
  <si>
    <t>(número de programas implementados / número de programas que se deben de implementar) *100</t>
  </si>
  <si>
    <t>Cumplimiento en la publicación en la Plataforma Nacional de Transparencia</t>
  </si>
  <si>
    <t>Resultado aceptable: que se cumpla la meta en un rango del 95% al 100%  Resultado en observación: que se cumpla parcialmente la meta en un rango del 60% y  94%  Resultado inaceptable: que se cumpla parcialmente la meta en un rango del 0% al 59%</t>
  </si>
  <si>
    <t>Resultado aceptable: que se cumpla la meta en un rango del 80% al 100%  Resultado en observación: que se cumpla parcialmente la meta en un rango del 60% y  79%  Resultado inaceptable: que se cumpla parcialmente la meta en un rango del 0% al 59%</t>
  </si>
  <si>
    <t>Resultado aceptable: que se cumpla la meta en un rango del 70% al 100%  Resultado en observación: que se cumpla parcialmente la meta en un rango del 50% y  69%  Resultado inaceptable: que se cumpla parcialmente la meta en un rango del 0% al 49%</t>
  </si>
  <si>
    <t>Resultado aceptable: que se cumpla la meta en un rango del 90% al 100%  Resultado en observación: que se cumpla parcialmente la meta en un rango del 70% y  89%  Resultado inaceptable: que se cumpla parcialmente la meta en un rango del 0% al 79%</t>
  </si>
  <si>
    <t>Cobertura del servicio de cirugía</t>
  </si>
  <si>
    <t>Mide el porcentaje de servicios de cirugía que se debieron otorgar de acuerdo a la estimación</t>
  </si>
  <si>
    <t>(servicios de cirugía otorgados / servicios de hospitalización que  estimó otorgar) *100</t>
  </si>
  <si>
    <t xml:space="preserve">Mide el porcentaje de los servicios de estudios de laboratorio que se debieron otorgar de acuerdo a la estimación </t>
  </si>
  <si>
    <t>(servicios de estudios de laboratorio otorgados / servicios de estudios de laboratorio que se  estimó otorgar) *100</t>
  </si>
  <si>
    <t>Mide el porcentaje de los servicios de Rayos X e Imagenología que se debieron de otorgar de acuerdo a la estimación</t>
  </si>
  <si>
    <t>(número de sesiones de capacitación otorgadas / número de sesiones de capacitación programadas)*100%</t>
  </si>
  <si>
    <t>(presupuesto de Egresos Devengado del Capítulo  2000 / Presupuesto de Egresos Aprobado del Capítulo  2000 )*100%</t>
  </si>
  <si>
    <t>(presupuesto de Egresos Devengado del Capítulo  1000 / Presupuesto de Egresos Aprobado del Capítulo  1000 )*100%</t>
  </si>
  <si>
    <t>(presupuesto de Egresos Devengado del Capítulo 3000 /  Presupuesto de Egresos Aprobado del Capítulo 3000 )*100%</t>
  </si>
  <si>
    <t>Mide el grado de cumplimiento de la emisión de la información financiera que se debe de presentar</t>
  </si>
  <si>
    <t>Mide el grado de cumplimiento de atención de las auditorías realizadas por los Entes Fiscalizadores</t>
  </si>
  <si>
    <t>(número de auditorías atendidas /número de auditorías solicitadas por los Entes Fiscalizadores) *100 %</t>
  </si>
  <si>
    <t>Mide el grado de cumplimiento de la obligación de celebrar sesiones ordinarias del Consejo de Administración</t>
  </si>
  <si>
    <t>(número de sesiones que se deben llevar a cabo / número de sesiones que se realizaron) *100%</t>
  </si>
  <si>
    <t>Mide el  cumplimiento  de la carga de información en tiempo y forma en la Plataforma Nacional de Transparencia</t>
  </si>
  <si>
    <t>Cumplimiento en la publicación de información de Transparencia</t>
  </si>
  <si>
    <t>(número de publicaciones realizadas / número de publicaciones que se deben realizar) * 100</t>
  </si>
  <si>
    <t>Atención del 100% de los Derechohabientes que demandan el servicio.</t>
  </si>
  <si>
    <t xml:space="preserve">Mide el porcentaje de todos los servicios de salud que se debieron de otorgar de acuerdo a la estimación </t>
  </si>
  <si>
    <t>(servicios de salud otorgados / servicios de salud que se estimó otorgar) *100</t>
  </si>
  <si>
    <t>Mide trimestre a trimestre del ejercicio, el nivel en que se encuentra el balance presupuestario en el momento del devengado; se busca que siempre se cuente con un balance presupuestario sostenible</t>
  </si>
  <si>
    <t xml:space="preserve">Ingresos totales devengados - Egresos presupuestarios devengados + remanentes devengados de ejercicios anteriores aplicados en el periodo </t>
  </si>
  <si>
    <t>Pesos</t>
  </si>
  <si>
    <t>Mide que los recursos aprobados sean devengados en el ejercicio para la consecución de los objetivos institucionales</t>
  </si>
  <si>
    <t>Resultado aceptable: Que se cumpla la meta en un rango del 80% al 100%
Resultado en observación: Que se cumpla parcialmente la meta entre un 60% y 79%
Resultado inaceptable: Que se cumpla parcialmente la meta entre un 0% y un 59%</t>
  </si>
  <si>
    <t>(Presupuesto de egresos devengado para el ejercicio / presupuesto de egresos aprobado para el ejercicio) * 100%</t>
  </si>
  <si>
    <t>Mide la variación con respecto a los proyectado del año, respecto de los servicios otorgados a los derechohabientes</t>
  </si>
  <si>
    <t>Resultado aceptable: Igual o mayor a cero. Resultado en observación: Que sea menor a cero, pero que sea inferior al 10% de los ingresos. Resultado inaceptable: Menor a cero y que sea superior al 10% de los ingresos.</t>
  </si>
  <si>
    <t>(Servicios médicos otorgados en el ejercicio actual / Servicios médicos proyectados en el año actual) * 100%</t>
  </si>
  <si>
    <t>Mide el porcentaje de clínicas, laboratorios y hospitales que se encuentran funcionando, respecto del total existentes</t>
  </si>
  <si>
    <t>(clínicas, laboratorios y hospitales funcionando / clínicas, laboratorios y hospitales existentes) * 100%</t>
  </si>
  <si>
    <t>Mide el porcentaje de avance del programa de capacitación</t>
  </si>
  <si>
    <t>Variaciones del periodo de los gastos por concepto de Servicios Generales</t>
  </si>
  <si>
    <t>T01-2025-01</t>
  </si>
  <si>
    <t>T01-2025-02</t>
  </si>
  <si>
    <t>T01-2025-03</t>
  </si>
  <si>
    <t>T01-2025-04</t>
  </si>
  <si>
    <t>T01-2025-05</t>
  </si>
  <si>
    <t>T01-2025-06</t>
  </si>
  <si>
    <t>T01-2025-07</t>
  </si>
  <si>
    <t>T01-2025-08</t>
  </si>
  <si>
    <t>T01-2025-09</t>
  </si>
  <si>
    <t>T01-2025-10</t>
  </si>
  <si>
    <t>T01-2025-11</t>
  </si>
  <si>
    <t>T01-2025-12</t>
  </si>
  <si>
    <t>T01-2025-13</t>
  </si>
  <si>
    <t>T01-2025-14</t>
  </si>
  <si>
    <t>T01-2025-15</t>
  </si>
  <si>
    <t>T01-2025-16</t>
  </si>
  <si>
    <t>T01-2025-17</t>
  </si>
  <si>
    <t>T01-2025-18</t>
  </si>
  <si>
    <t>T01-2025-19</t>
  </si>
  <si>
    <t>T01-2025-20</t>
  </si>
  <si>
    <t>T01-2025-21</t>
  </si>
  <si>
    <t>T01-2025-22</t>
  </si>
  <si>
    <t>T01-2025-23</t>
  </si>
  <si>
    <t>T01-2025-24</t>
  </si>
  <si>
    <t>Resultados del cierre del Ejercicio 2024</t>
  </si>
  <si>
    <t>Resultados del cierre del ejercicio 2024</t>
  </si>
  <si>
    <t>Cobertura de atención en los servicios de Urgencias</t>
  </si>
  <si>
    <t>Mide el porcentaje de los servicios de Urgencias que se debieron de otorgar de acuerdo a la estimación</t>
  </si>
  <si>
    <t>(servicios de urgencias otorgados / servicios de urgencias que se  estimó otorgar) *100</t>
  </si>
  <si>
    <t>Actividad 1.9</t>
  </si>
  <si>
    <t>Actividad 2.4</t>
  </si>
  <si>
    <t>Variaciones del periodo de los gastos por concepto de Muebles, Inmuebles e intangibles</t>
  </si>
  <si>
    <t>(presupuesto de Egresos Devengado del Capítulo 5000 /  Presupuesto de Egresos Aprobado del Capítulo 5000 )*100%</t>
  </si>
  <si>
    <t>Eficiencia en la recaudación de  ingresos de otras cuentas por cobrar de ejercicios anteriores</t>
  </si>
  <si>
    <t>Mide la eficiencia en la recaudación en el ejercicio actual, de los ingresos de cuentas por cobrar de ejercicios anteriores</t>
  </si>
  <si>
    <t>Seguimiento de Indicadores 2025</t>
  </si>
  <si>
    <t>Dr. Jorge Bill Soto Almaguer.</t>
  </si>
  <si>
    <t>Director General.</t>
  </si>
  <si>
    <t>Lic. Axel Antonio Ramos Cervantes.</t>
  </si>
  <si>
    <t>Director General de Área Financiera y Contabilidad.</t>
  </si>
  <si>
    <t>T01-2025-25</t>
  </si>
  <si>
    <t>T01-2025-26</t>
  </si>
  <si>
    <t>Mide la variación de gasto aprobado del Capítulo  1000 en el Presupuesto de Egresos 2025</t>
  </si>
  <si>
    <t>Mide la variación de gasto aprobado del Capítulo  2000 en el Presupuesto de Egresos 2025</t>
  </si>
  <si>
    <t>Mide la variación de gasto aprobado del Capítulo 3000 en el Presupuesto de Egresos 2025</t>
  </si>
  <si>
    <t>Mide la variación de gasto aprobado del Capítulo 5000 en el Presupuesto de Egresos 2025</t>
  </si>
  <si>
    <t>Mide la eficiencia en la recaudación de los ingresos ordinarios con respecto al total de los ingresos ordinarios que se deben recaudar en el ejercicio  o el total de los ingresos establecidos en el presupuesto 2025</t>
  </si>
  <si>
    <t>(monto de ingresos ordinarios recaudados en el ejercicio 2025/monto de ingresos  devengados )*100%</t>
  </si>
  <si>
    <t>(monto de ingresos de otras cuentas por cobrar recaudados en el ejercicio 2025/monto de ingresos devengado )*100%</t>
  </si>
  <si>
    <t>Variaciones del periodo de los gastos por concepto de adquisición de materiales, suministros .</t>
  </si>
  <si>
    <t>(informacion financiera emitida/informacion financiera que se debio emitir)* 100%</t>
  </si>
  <si>
    <t>ANUAL 2025</t>
  </si>
  <si>
    <t>METODO DE CALCULO ANUAL</t>
  </si>
  <si>
    <t>FORMULA</t>
  </si>
  <si>
    <t>PROYECTADO PARA EJERCICIO 2025 (POA)</t>
  </si>
  <si>
    <t xml:space="preserve">REAL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</si>
</sst>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000000000%"/>
    <numFmt numFmtId="165" formatCode="_(* #,##0.00_);_(\-* #,##0.00;_(* &quot;0.00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Arial"/>
      <family val="2"/>
    </font>
    <font>
      <b/>
      <sz val="6"/>
      <name val="Calibri Light"/>
      <family val="2"/>
      <scheme val="major"/>
    </font>
    <font>
      <b/>
      <sz val="6"/>
      <color rgb="FF000000"/>
      <name val="Calibri Light"/>
      <family val="2"/>
    </font>
    <font>
      <b/>
      <sz val="6"/>
      <color theme="1"/>
      <name val="Calibri Light"/>
      <family val="2"/>
      <scheme val="major"/>
    </font>
    <font>
      <sz val="6"/>
      <name val="Arial"/>
      <family val="2"/>
    </font>
    <font>
      <sz val="6"/>
      <color theme="1"/>
      <name val="Calibri Light"/>
      <family val="2"/>
      <scheme val="major"/>
    </font>
    <font>
      <sz val="6"/>
      <color rgb="FF000000"/>
      <name val="Calibri Light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4" fontId="2" fillId="2" borderId="1" xfId="2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0" fillId="0" borderId="0" xfId="0" applyNumberFormat="1"/>
    <xf numFmtId="10" fontId="4" fillId="3" borderId="1" xfId="1" applyNumberFormat="1" applyFont="1" applyFill="1" applyBorder="1" applyAlignment="1">
      <alignment horizontal="center" vertical="center" wrapText="1"/>
    </xf>
    <xf numFmtId="10" fontId="5" fillId="3" borderId="1" xfId="1" applyNumberFormat="1" applyFont="1" applyFill="1" applyBorder="1" applyAlignment="1">
      <alignment horizontal="center" vertical="center" wrapText="1"/>
    </xf>
    <xf numFmtId="10" fontId="5" fillId="2" borderId="1" xfId="1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10" fontId="7" fillId="4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10" fillId="4" borderId="1" xfId="1" applyNumberFormat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10" fontId="11" fillId="4" borderId="1" xfId="1" applyNumberFormat="1" applyFont="1" applyFill="1" applyBorder="1" applyAlignment="1">
      <alignment horizontal="center" vertical="center" wrapText="1"/>
    </xf>
    <xf numFmtId="4" fontId="11" fillId="4" borderId="1" xfId="1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1" fillId="4" borderId="1" xfId="3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3" fontId="11" fillId="4" borderId="1" xfId="3" applyFont="1" applyFill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/>
    </xf>
    <xf numFmtId="10" fontId="14" fillId="4" borderId="1" xfId="1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/>
    </xf>
    <xf numFmtId="3" fontId="9" fillId="5" borderId="3" xfId="0" applyNumberFormat="1" applyFont="1" applyFill="1" applyBorder="1" applyAlignment="1">
      <alignment horizontal="center" vertical="center"/>
    </xf>
    <xf numFmtId="3" fontId="9" fillId="5" borderId="4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Q35"/>
  <sheetViews>
    <sheetView tabSelected="1" topLeftCell="H1" zoomScale="120" zoomScaleNormal="120" workbookViewId="0">
      <selection activeCell="O4" sqref="O4"/>
    </sheetView>
  </sheetViews>
  <sheetFormatPr baseColWidth="10" defaultColWidth="11.5703125" defaultRowHeight="15" x14ac:dyDescent="0.25"/>
  <cols>
    <col min="3" max="3" width="14.42578125" customWidth="1"/>
    <col min="4" max="4" width="23.42578125" customWidth="1"/>
    <col min="5" max="5" width="24.42578125" customWidth="1"/>
    <col min="6" max="6" width="15.85546875" customWidth="1"/>
    <col min="7" max="7" width="29.140625" customWidth="1"/>
    <col min="11" max="11" width="12.7109375" bestFit="1" customWidth="1"/>
    <col min="12" max="12" width="15.85546875" style="20" customWidth="1"/>
    <col min="14" max="14" width="22.140625" customWidth="1"/>
    <col min="15" max="15" width="16" customWidth="1"/>
    <col min="16" max="16" width="20.7109375" customWidth="1"/>
  </cols>
  <sheetData>
    <row r="2" spans="1:16" ht="26.25" customHeight="1" x14ac:dyDescent="0.25">
      <c r="A2" s="46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7" t="s">
        <v>143</v>
      </c>
      <c r="N2" s="43" t="s">
        <v>160</v>
      </c>
      <c r="O2" s="44"/>
      <c r="P2" s="45"/>
    </row>
    <row r="3" spans="1:16" ht="30.75" customHeight="1" x14ac:dyDescent="0.25">
      <c r="A3" s="1" t="s">
        <v>0</v>
      </c>
      <c r="B3" s="1" t="s">
        <v>17</v>
      </c>
      <c r="C3" s="1" t="s">
        <v>18</v>
      </c>
      <c r="D3" s="2" t="s">
        <v>19</v>
      </c>
      <c r="E3" s="1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25</v>
      </c>
      <c r="K3" s="2" t="s">
        <v>26</v>
      </c>
      <c r="L3" s="18" t="s">
        <v>159</v>
      </c>
      <c r="N3" s="34" t="s">
        <v>162</v>
      </c>
      <c r="O3" s="35" t="s">
        <v>163</v>
      </c>
      <c r="P3" s="36" t="s">
        <v>161</v>
      </c>
    </row>
    <row r="4" spans="1:16" ht="57.75" x14ac:dyDescent="0.25">
      <c r="A4" s="3" t="s">
        <v>1</v>
      </c>
      <c r="B4" s="4" t="s">
        <v>108</v>
      </c>
      <c r="C4" s="4" t="s">
        <v>2</v>
      </c>
      <c r="D4" s="4" t="s">
        <v>101</v>
      </c>
      <c r="E4" s="4" t="s">
        <v>103</v>
      </c>
      <c r="F4" s="4" t="s">
        <v>31</v>
      </c>
      <c r="G4" s="4" t="s">
        <v>73</v>
      </c>
      <c r="H4" s="4" t="s">
        <v>32</v>
      </c>
      <c r="I4" s="4" t="s">
        <v>33</v>
      </c>
      <c r="J4" s="4" t="s">
        <v>132</v>
      </c>
      <c r="K4" s="5">
        <v>1</v>
      </c>
      <c r="L4" s="21">
        <v>1.6763999999999999</v>
      </c>
      <c r="N4" s="28">
        <v>288530</v>
      </c>
      <c r="O4" s="29">
        <v>483701</v>
      </c>
      <c r="P4" s="30">
        <f>O4/N4</f>
        <v>1.6764322600769417</v>
      </c>
    </row>
    <row r="5" spans="1:16" ht="57.75" x14ac:dyDescent="0.25">
      <c r="A5" s="3" t="s">
        <v>3</v>
      </c>
      <c r="B5" s="4" t="s">
        <v>109</v>
      </c>
      <c r="C5" s="4" t="s">
        <v>92</v>
      </c>
      <c r="D5" s="4" t="s">
        <v>104</v>
      </c>
      <c r="E5" s="6" t="s">
        <v>105</v>
      </c>
      <c r="F5" s="4" t="s">
        <v>31</v>
      </c>
      <c r="G5" s="4" t="s">
        <v>73</v>
      </c>
      <c r="H5" s="4" t="s">
        <v>32</v>
      </c>
      <c r="I5" s="4" t="s">
        <v>33</v>
      </c>
      <c r="J5" s="4" t="s">
        <v>132</v>
      </c>
      <c r="K5" s="5">
        <v>1</v>
      </c>
      <c r="L5" s="21">
        <v>0.9</v>
      </c>
      <c r="N5" s="28">
        <v>100</v>
      </c>
      <c r="O5" s="29">
        <v>90</v>
      </c>
      <c r="P5" s="30">
        <f>O5/N5</f>
        <v>0.9</v>
      </c>
    </row>
    <row r="6" spans="1:16" ht="57.75" x14ac:dyDescent="0.25">
      <c r="A6" s="3" t="s">
        <v>4</v>
      </c>
      <c r="B6" s="4" t="s">
        <v>110</v>
      </c>
      <c r="C6" s="4" t="s">
        <v>2</v>
      </c>
      <c r="D6" s="4" t="s">
        <v>93</v>
      </c>
      <c r="E6" s="4" t="s">
        <v>94</v>
      </c>
      <c r="F6" s="4" t="s">
        <v>31</v>
      </c>
      <c r="G6" s="4" t="s">
        <v>73</v>
      </c>
      <c r="H6" s="4" t="s">
        <v>32</v>
      </c>
      <c r="I6" s="4" t="s">
        <v>33</v>
      </c>
      <c r="J6" s="4" t="s">
        <v>132</v>
      </c>
      <c r="K6" s="5">
        <v>1</v>
      </c>
      <c r="L6" s="22">
        <v>1.6763999999999999</v>
      </c>
      <c r="N6" s="28">
        <v>288530</v>
      </c>
      <c r="O6" s="29">
        <v>483701</v>
      </c>
      <c r="P6" s="30">
        <f>O6/N6</f>
        <v>1.6764322600769417</v>
      </c>
    </row>
    <row r="7" spans="1:16" ht="59.25" customHeight="1" x14ac:dyDescent="0.25">
      <c r="A7" s="7" t="s">
        <v>5</v>
      </c>
      <c r="B7" s="7" t="s">
        <v>111</v>
      </c>
      <c r="C7" s="8" t="s">
        <v>28</v>
      </c>
      <c r="D7" s="8" t="s">
        <v>29</v>
      </c>
      <c r="E7" s="8" t="s">
        <v>30</v>
      </c>
      <c r="F7" s="7" t="s">
        <v>31</v>
      </c>
      <c r="G7" s="8" t="s">
        <v>73</v>
      </c>
      <c r="H7" s="7" t="s">
        <v>32</v>
      </c>
      <c r="I7" s="7" t="s">
        <v>33</v>
      </c>
      <c r="J7" s="8" t="s">
        <v>132</v>
      </c>
      <c r="K7" s="9">
        <v>1</v>
      </c>
      <c r="L7" s="10">
        <v>1.2848999999999999</v>
      </c>
      <c r="N7" s="29">
        <v>90200</v>
      </c>
      <c r="O7" s="29">
        <v>115901</v>
      </c>
      <c r="P7" s="30">
        <f>O7/N7</f>
        <v>1.2849334811529933</v>
      </c>
    </row>
    <row r="8" spans="1:16" ht="41.25" x14ac:dyDescent="0.25">
      <c r="A8" s="7" t="s">
        <v>34</v>
      </c>
      <c r="B8" s="7" t="s">
        <v>112</v>
      </c>
      <c r="C8" s="8" t="s">
        <v>35</v>
      </c>
      <c r="D8" s="8" t="s">
        <v>36</v>
      </c>
      <c r="E8" s="8" t="s">
        <v>37</v>
      </c>
      <c r="F8" s="7" t="s">
        <v>31</v>
      </c>
      <c r="G8" s="8" t="s">
        <v>73</v>
      </c>
      <c r="H8" s="7" t="s">
        <v>32</v>
      </c>
      <c r="I8" s="7" t="s">
        <v>33</v>
      </c>
      <c r="J8" s="8" t="s">
        <v>132</v>
      </c>
      <c r="K8" s="9">
        <v>1</v>
      </c>
      <c r="L8" s="10">
        <v>1.2576000000000001</v>
      </c>
      <c r="N8" s="29">
        <v>38500</v>
      </c>
      <c r="O8" s="29">
        <v>48418</v>
      </c>
      <c r="P8" s="30">
        <f t="shared" ref="P8:P15" si="0">O8/N8</f>
        <v>1.2576103896103896</v>
      </c>
    </row>
    <row r="9" spans="1:16" ht="41.25" x14ac:dyDescent="0.25">
      <c r="A9" s="7" t="s">
        <v>38</v>
      </c>
      <c r="B9" s="7" t="s">
        <v>113</v>
      </c>
      <c r="C9" s="8" t="s">
        <v>39</v>
      </c>
      <c r="D9" s="8" t="s">
        <v>40</v>
      </c>
      <c r="E9" s="8" t="s">
        <v>41</v>
      </c>
      <c r="F9" s="7" t="s">
        <v>31</v>
      </c>
      <c r="G9" s="8" t="s">
        <v>73</v>
      </c>
      <c r="H9" s="7" t="s">
        <v>32</v>
      </c>
      <c r="I9" s="7" t="s">
        <v>33</v>
      </c>
      <c r="J9" s="8" t="s">
        <v>132</v>
      </c>
      <c r="K9" s="9">
        <v>1</v>
      </c>
      <c r="L9" s="10">
        <v>0.96989999999999998</v>
      </c>
      <c r="N9" s="29">
        <v>2090</v>
      </c>
      <c r="O9" s="29">
        <v>2027</v>
      </c>
      <c r="P9" s="30">
        <f t="shared" si="0"/>
        <v>0.96985645933014353</v>
      </c>
    </row>
    <row r="10" spans="1:16" ht="65.25" customHeight="1" x14ac:dyDescent="0.25">
      <c r="A10" s="7" t="s">
        <v>42</v>
      </c>
      <c r="B10" s="7" t="s">
        <v>114</v>
      </c>
      <c r="C10" s="8" t="s">
        <v>74</v>
      </c>
      <c r="D10" s="8" t="s">
        <v>75</v>
      </c>
      <c r="E10" s="8" t="s">
        <v>76</v>
      </c>
      <c r="F10" s="7" t="s">
        <v>31</v>
      </c>
      <c r="G10" s="8" t="s">
        <v>73</v>
      </c>
      <c r="H10" s="7" t="s">
        <v>32</v>
      </c>
      <c r="I10" s="7" t="s">
        <v>33</v>
      </c>
      <c r="J10" s="8" t="s">
        <v>132</v>
      </c>
      <c r="K10" s="9">
        <v>1</v>
      </c>
      <c r="L10" s="10">
        <v>1.0303</v>
      </c>
      <c r="N10" s="29">
        <v>990</v>
      </c>
      <c r="O10" s="29">
        <v>1020</v>
      </c>
      <c r="P10" s="30">
        <f t="shared" si="0"/>
        <v>1.0303030303030303</v>
      </c>
    </row>
    <row r="11" spans="1:16" ht="67.5" customHeight="1" x14ac:dyDescent="0.25">
      <c r="A11" s="7" t="s">
        <v>43</v>
      </c>
      <c r="B11" s="7" t="s">
        <v>115</v>
      </c>
      <c r="C11" s="8" t="s">
        <v>44</v>
      </c>
      <c r="D11" s="8" t="s">
        <v>77</v>
      </c>
      <c r="E11" s="8" t="s">
        <v>78</v>
      </c>
      <c r="F11" s="7" t="s">
        <v>31</v>
      </c>
      <c r="G11" s="8" t="s">
        <v>73</v>
      </c>
      <c r="H11" s="7" t="s">
        <v>32</v>
      </c>
      <c r="I11" s="7" t="s">
        <v>33</v>
      </c>
      <c r="J11" s="8" t="s">
        <v>132</v>
      </c>
      <c r="K11" s="9">
        <v>1</v>
      </c>
      <c r="L11" s="10">
        <v>2.3860000000000001</v>
      </c>
      <c r="N11" s="29">
        <v>88000</v>
      </c>
      <c r="O11" s="29">
        <v>209972</v>
      </c>
      <c r="P11" s="30">
        <f t="shared" si="0"/>
        <v>2.3860454545454544</v>
      </c>
    </row>
    <row r="12" spans="1:16" ht="67.5" customHeight="1" x14ac:dyDescent="0.25">
      <c r="A12" s="7" t="s">
        <v>45</v>
      </c>
      <c r="B12" s="7" t="s">
        <v>116</v>
      </c>
      <c r="C12" s="8" t="s">
        <v>46</v>
      </c>
      <c r="D12" s="8" t="s">
        <v>47</v>
      </c>
      <c r="E12" s="8" t="s">
        <v>48</v>
      </c>
      <c r="F12" s="7" t="s">
        <v>31</v>
      </c>
      <c r="G12" s="8" t="s">
        <v>73</v>
      </c>
      <c r="H12" s="7" t="s">
        <v>32</v>
      </c>
      <c r="I12" s="7" t="s">
        <v>33</v>
      </c>
      <c r="J12" s="8" t="s">
        <v>132</v>
      </c>
      <c r="K12" s="9">
        <v>1</v>
      </c>
      <c r="L12" s="24">
        <v>0.87780000000000002</v>
      </c>
      <c r="N12" s="39">
        <v>7150</v>
      </c>
      <c r="O12" s="39">
        <v>6276</v>
      </c>
      <c r="P12" s="30">
        <f t="shared" si="0"/>
        <v>0.87776223776223772</v>
      </c>
    </row>
    <row r="13" spans="1:16" ht="67.5" customHeight="1" x14ac:dyDescent="0.25">
      <c r="A13" s="7" t="s">
        <v>49</v>
      </c>
      <c r="B13" s="7" t="s">
        <v>117</v>
      </c>
      <c r="C13" s="8" t="s">
        <v>50</v>
      </c>
      <c r="D13" s="8" t="s">
        <v>79</v>
      </c>
      <c r="E13" s="8" t="s">
        <v>51</v>
      </c>
      <c r="F13" s="7" t="s">
        <v>31</v>
      </c>
      <c r="G13" s="8" t="s">
        <v>73</v>
      </c>
      <c r="H13" s="7" t="s">
        <v>32</v>
      </c>
      <c r="I13" s="7" t="s">
        <v>33</v>
      </c>
      <c r="J13" s="8" t="s">
        <v>132</v>
      </c>
      <c r="K13" s="9">
        <v>1</v>
      </c>
      <c r="L13" s="19">
        <v>1.4452</v>
      </c>
      <c r="N13" s="39">
        <v>17600</v>
      </c>
      <c r="O13" s="29">
        <v>25436</v>
      </c>
      <c r="P13" s="30">
        <f t="shared" si="0"/>
        <v>1.4452272727272728</v>
      </c>
    </row>
    <row r="14" spans="1:16" ht="65.25" customHeight="1" x14ac:dyDescent="0.25">
      <c r="A14" s="14" t="s">
        <v>52</v>
      </c>
      <c r="B14" s="7" t="s">
        <v>118</v>
      </c>
      <c r="C14" s="8" t="s">
        <v>134</v>
      </c>
      <c r="D14" s="8" t="s">
        <v>135</v>
      </c>
      <c r="E14" s="8" t="s">
        <v>136</v>
      </c>
      <c r="F14" s="7" t="s">
        <v>31</v>
      </c>
      <c r="G14" s="8" t="s">
        <v>73</v>
      </c>
      <c r="H14" s="7" t="s">
        <v>32</v>
      </c>
      <c r="I14" s="7" t="s">
        <v>33</v>
      </c>
      <c r="J14" s="8" t="s">
        <v>132</v>
      </c>
      <c r="K14" s="9">
        <v>1</v>
      </c>
      <c r="L14" s="19">
        <v>1.6966000000000001</v>
      </c>
      <c r="N14" s="29">
        <v>44000</v>
      </c>
      <c r="O14" s="29">
        <v>74651</v>
      </c>
      <c r="P14" s="30">
        <f t="shared" si="0"/>
        <v>1.6966136363636364</v>
      </c>
    </row>
    <row r="15" spans="1:16" ht="41.25" x14ac:dyDescent="0.25">
      <c r="A15" s="14" t="s">
        <v>137</v>
      </c>
      <c r="B15" s="7" t="s">
        <v>119</v>
      </c>
      <c r="C15" s="8" t="s">
        <v>53</v>
      </c>
      <c r="D15" s="8" t="s">
        <v>106</v>
      </c>
      <c r="E15" s="8" t="s">
        <v>80</v>
      </c>
      <c r="F15" s="7" t="s">
        <v>31</v>
      </c>
      <c r="G15" s="8" t="s">
        <v>73</v>
      </c>
      <c r="H15" s="7" t="s">
        <v>32</v>
      </c>
      <c r="I15" s="7" t="s">
        <v>33</v>
      </c>
      <c r="J15" s="8" t="s">
        <v>132</v>
      </c>
      <c r="K15" s="9">
        <v>1</v>
      </c>
      <c r="L15" s="10">
        <v>1</v>
      </c>
      <c r="N15" s="31">
        <v>6</v>
      </c>
      <c r="O15" s="31">
        <v>6</v>
      </c>
      <c r="P15" s="30">
        <f t="shared" si="0"/>
        <v>1</v>
      </c>
    </row>
    <row r="16" spans="1:16" ht="66" x14ac:dyDescent="0.25">
      <c r="A16" s="11" t="s">
        <v>6</v>
      </c>
      <c r="B16" s="12" t="s">
        <v>120</v>
      </c>
      <c r="C16" s="12" t="s">
        <v>7</v>
      </c>
      <c r="D16" s="12" t="s">
        <v>98</v>
      </c>
      <c r="E16" s="12" t="s">
        <v>100</v>
      </c>
      <c r="F16" s="12" t="s">
        <v>31</v>
      </c>
      <c r="G16" s="12" t="s">
        <v>99</v>
      </c>
      <c r="H16" s="12" t="s">
        <v>32</v>
      </c>
      <c r="I16" s="12" t="s">
        <v>33</v>
      </c>
      <c r="J16" s="12" t="s">
        <v>133</v>
      </c>
      <c r="K16" s="13">
        <v>1</v>
      </c>
      <c r="L16" s="23">
        <v>1.0927</v>
      </c>
      <c r="N16" s="32">
        <v>609015162.45000005</v>
      </c>
      <c r="O16" s="31">
        <v>665493106.29999995</v>
      </c>
      <c r="P16" s="30">
        <f>O16/N16</f>
        <v>1.0927365151678579</v>
      </c>
    </row>
    <row r="17" spans="1:17" ht="64.5" customHeight="1" x14ac:dyDescent="0.25">
      <c r="A17" s="7" t="s">
        <v>8</v>
      </c>
      <c r="B17" s="7" t="s">
        <v>121</v>
      </c>
      <c r="C17" s="8" t="s">
        <v>54</v>
      </c>
      <c r="D17" s="8" t="s">
        <v>150</v>
      </c>
      <c r="E17" s="8" t="s">
        <v>82</v>
      </c>
      <c r="F17" s="7" t="s">
        <v>31</v>
      </c>
      <c r="G17" s="8" t="s">
        <v>71</v>
      </c>
      <c r="H17" s="7" t="s">
        <v>32</v>
      </c>
      <c r="I17" s="7" t="s">
        <v>33</v>
      </c>
      <c r="J17" s="8" t="s">
        <v>132</v>
      </c>
      <c r="K17" s="9">
        <v>1</v>
      </c>
      <c r="L17" s="19">
        <v>1.0528</v>
      </c>
      <c r="N17" s="33">
        <v>349079963.36000001</v>
      </c>
      <c r="O17" s="33">
        <v>367359712.5</v>
      </c>
      <c r="P17" s="30">
        <f>O17/N17</f>
        <v>1.0523655066422373</v>
      </c>
    </row>
    <row r="18" spans="1:17" ht="68.25" customHeight="1" x14ac:dyDescent="0.25">
      <c r="A18" s="7" t="s">
        <v>9</v>
      </c>
      <c r="B18" s="7" t="s">
        <v>122</v>
      </c>
      <c r="C18" s="8" t="s">
        <v>157</v>
      </c>
      <c r="D18" s="8" t="s">
        <v>151</v>
      </c>
      <c r="E18" s="8" t="s">
        <v>81</v>
      </c>
      <c r="F18" s="14" t="s">
        <v>55</v>
      </c>
      <c r="G18" s="8" t="s">
        <v>72</v>
      </c>
      <c r="H18" s="7" t="s">
        <v>32</v>
      </c>
      <c r="I18" s="7" t="s">
        <v>33</v>
      </c>
      <c r="J18" s="8" t="s">
        <v>132</v>
      </c>
      <c r="K18" s="9">
        <v>1</v>
      </c>
      <c r="L18" s="19">
        <v>1.0266999999999999</v>
      </c>
      <c r="N18" s="31">
        <v>124758720</v>
      </c>
      <c r="O18" s="31">
        <v>128092034.14</v>
      </c>
      <c r="P18" s="30">
        <f>O18/N18</f>
        <v>1.0267180854372344</v>
      </c>
    </row>
    <row r="19" spans="1:17" ht="66" customHeight="1" x14ac:dyDescent="0.25">
      <c r="A19" s="7" t="s">
        <v>10</v>
      </c>
      <c r="B19" s="7" t="s">
        <v>123</v>
      </c>
      <c r="C19" s="8" t="s">
        <v>107</v>
      </c>
      <c r="D19" s="8" t="s">
        <v>152</v>
      </c>
      <c r="E19" s="8" t="s">
        <v>83</v>
      </c>
      <c r="F19" s="14" t="s">
        <v>55</v>
      </c>
      <c r="G19" s="8" t="s">
        <v>72</v>
      </c>
      <c r="H19" s="7" t="s">
        <v>32</v>
      </c>
      <c r="I19" s="7" t="s">
        <v>33</v>
      </c>
      <c r="J19" s="8" t="s">
        <v>132</v>
      </c>
      <c r="K19" s="9">
        <v>1</v>
      </c>
      <c r="L19" s="10">
        <v>1.2988</v>
      </c>
      <c r="N19" s="31">
        <v>128943599.8</v>
      </c>
      <c r="O19" s="31">
        <v>167466402.86000001</v>
      </c>
      <c r="P19" s="42">
        <f>O19/N19</f>
        <v>1.298757000112851</v>
      </c>
    </row>
    <row r="20" spans="1:17" ht="72" customHeight="1" x14ac:dyDescent="0.25">
      <c r="A20" s="14" t="s">
        <v>138</v>
      </c>
      <c r="B20" s="7" t="s">
        <v>124</v>
      </c>
      <c r="C20" s="8" t="s">
        <v>139</v>
      </c>
      <c r="D20" s="8" t="s">
        <v>153</v>
      </c>
      <c r="E20" s="8" t="s">
        <v>140</v>
      </c>
      <c r="F20" s="14" t="s">
        <v>55</v>
      </c>
      <c r="G20" s="8" t="s">
        <v>72</v>
      </c>
      <c r="H20" s="7" t="s">
        <v>32</v>
      </c>
      <c r="I20" s="7" t="s">
        <v>33</v>
      </c>
      <c r="J20" s="8" t="s">
        <v>132</v>
      </c>
      <c r="K20" s="9">
        <v>1</v>
      </c>
      <c r="L20" s="10">
        <v>0.41310000000000002</v>
      </c>
      <c r="N20" s="31">
        <v>6232779.4900000002</v>
      </c>
      <c r="O20" s="31">
        <v>2574956.7999999998</v>
      </c>
      <c r="P20" s="30">
        <f>O20/N20</f>
        <v>0.41313138129325988</v>
      </c>
    </row>
    <row r="21" spans="1:17" ht="125.25" customHeight="1" x14ac:dyDescent="0.25">
      <c r="A21" s="15" t="s">
        <v>11</v>
      </c>
      <c r="B21" s="12" t="s">
        <v>125</v>
      </c>
      <c r="C21" s="12" t="s">
        <v>12</v>
      </c>
      <c r="D21" s="12" t="s">
        <v>95</v>
      </c>
      <c r="E21" s="12" t="s">
        <v>96</v>
      </c>
      <c r="F21" s="11" t="s">
        <v>31</v>
      </c>
      <c r="G21" s="15" t="s">
        <v>102</v>
      </c>
      <c r="H21" s="15" t="s">
        <v>32</v>
      </c>
      <c r="I21" s="15" t="s">
        <v>97</v>
      </c>
      <c r="J21" s="15" t="s">
        <v>132</v>
      </c>
      <c r="K21" s="16">
        <v>0</v>
      </c>
      <c r="L21" s="25">
        <v>-73138272.390000001</v>
      </c>
      <c r="N21" s="40">
        <v>592354833.90999997</v>
      </c>
      <c r="O21" s="40">
        <v>665493106.29999995</v>
      </c>
      <c r="P21" s="37">
        <f>+N21-O21</f>
        <v>-73138272.389999986</v>
      </c>
    </row>
    <row r="22" spans="1:17" ht="49.5" x14ac:dyDescent="0.25">
      <c r="A22" s="7" t="s">
        <v>13</v>
      </c>
      <c r="B22" s="7" t="s">
        <v>126</v>
      </c>
      <c r="C22" s="8" t="s">
        <v>56</v>
      </c>
      <c r="D22" s="8" t="s">
        <v>154</v>
      </c>
      <c r="E22" s="17" t="s">
        <v>155</v>
      </c>
      <c r="F22" s="7" t="s">
        <v>31</v>
      </c>
      <c r="G22" s="8" t="s">
        <v>71</v>
      </c>
      <c r="H22" s="7" t="s">
        <v>32</v>
      </c>
      <c r="I22" s="7" t="s">
        <v>33</v>
      </c>
      <c r="J22" s="8" t="s">
        <v>132</v>
      </c>
      <c r="K22" s="9">
        <v>1</v>
      </c>
      <c r="L22" s="10">
        <v>0.92249999999999999</v>
      </c>
      <c r="N22" s="31">
        <v>592354833.90999997</v>
      </c>
      <c r="O22" s="31">
        <v>546467224.5</v>
      </c>
      <c r="P22" s="30">
        <f t="shared" ref="P22:P29" si="1">O22/N22</f>
        <v>0.92253357821509407</v>
      </c>
    </row>
    <row r="23" spans="1:17" ht="41.25" x14ac:dyDescent="0.25">
      <c r="A23" s="14" t="s">
        <v>14</v>
      </c>
      <c r="B23" s="7" t="s">
        <v>127</v>
      </c>
      <c r="C23" s="17" t="s">
        <v>141</v>
      </c>
      <c r="D23" s="17" t="s">
        <v>142</v>
      </c>
      <c r="E23" s="17" t="s">
        <v>156</v>
      </c>
      <c r="F23" s="7" t="s">
        <v>31</v>
      </c>
      <c r="G23" s="8" t="s">
        <v>71</v>
      </c>
      <c r="H23" s="7" t="s">
        <v>32</v>
      </c>
      <c r="I23" s="7" t="s">
        <v>33</v>
      </c>
      <c r="J23" s="8" t="s">
        <v>132</v>
      </c>
      <c r="K23" s="9">
        <v>1</v>
      </c>
      <c r="L23" s="26">
        <v>0.22559999999999999</v>
      </c>
      <c r="N23" s="38">
        <v>546467224.5</v>
      </c>
      <c r="O23" s="38">
        <v>123283162.55</v>
      </c>
      <c r="P23" s="30">
        <f>O23/N23</f>
        <v>0.22560028675608157</v>
      </c>
      <c r="Q23" s="20"/>
    </row>
    <row r="24" spans="1:17" ht="41.25" x14ac:dyDescent="0.25">
      <c r="A24" s="7" t="s">
        <v>15</v>
      </c>
      <c r="B24" s="7" t="s">
        <v>128</v>
      </c>
      <c r="C24" s="8" t="s">
        <v>16</v>
      </c>
      <c r="D24" s="8" t="s">
        <v>84</v>
      </c>
      <c r="E24" s="8" t="s">
        <v>158</v>
      </c>
      <c r="F24" s="7" t="s">
        <v>31</v>
      </c>
      <c r="G24" s="8" t="s">
        <v>70</v>
      </c>
      <c r="H24" s="7" t="s">
        <v>32</v>
      </c>
      <c r="I24" s="7" t="s">
        <v>33</v>
      </c>
      <c r="J24" s="8" t="s">
        <v>132</v>
      </c>
      <c r="K24" s="9">
        <v>1</v>
      </c>
      <c r="L24" s="10">
        <v>1</v>
      </c>
      <c r="N24" s="29">
        <v>4</v>
      </c>
      <c r="O24" s="29">
        <v>4</v>
      </c>
      <c r="P24" s="30">
        <f t="shared" si="1"/>
        <v>1</v>
      </c>
    </row>
    <row r="25" spans="1:17" ht="41.25" x14ac:dyDescent="0.25">
      <c r="A25" s="7" t="s">
        <v>57</v>
      </c>
      <c r="B25" s="7" t="s">
        <v>129</v>
      </c>
      <c r="C25" s="8" t="s">
        <v>58</v>
      </c>
      <c r="D25" s="8" t="s">
        <v>85</v>
      </c>
      <c r="E25" s="8" t="s">
        <v>86</v>
      </c>
      <c r="F25" s="7" t="s">
        <v>31</v>
      </c>
      <c r="G25" s="8" t="s">
        <v>70</v>
      </c>
      <c r="H25" s="7" t="s">
        <v>32</v>
      </c>
      <c r="I25" s="7" t="s">
        <v>33</v>
      </c>
      <c r="J25" s="8" t="s">
        <v>132</v>
      </c>
      <c r="K25" s="9">
        <v>1</v>
      </c>
      <c r="L25" s="10">
        <v>1</v>
      </c>
      <c r="N25" s="29">
        <v>12</v>
      </c>
      <c r="O25" s="29">
        <v>12</v>
      </c>
      <c r="P25" s="30">
        <f t="shared" si="1"/>
        <v>1</v>
      </c>
    </row>
    <row r="26" spans="1:17" ht="41.25" x14ac:dyDescent="0.25">
      <c r="A26" s="7" t="s">
        <v>59</v>
      </c>
      <c r="B26" s="7" t="s">
        <v>130</v>
      </c>
      <c r="C26" s="8" t="s">
        <v>60</v>
      </c>
      <c r="D26" s="8" t="s">
        <v>87</v>
      </c>
      <c r="E26" s="8" t="s">
        <v>88</v>
      </c>
      <c r="F26" s="7" t="s">
        <v>31</v>
      </c>
      <c r="G26" s="8" t="s">
        <v>70</v>
      </c>
      <c r="H26" s="7" t="s">
        <v>32</v>
      </c>
      <c r="I26" s="7" t="s">
        <v>33</v>
      </c>
      <c r="J26" s="8" t="s">
        <v>132</v>
      </c>
      <c r="K26" s="9">
        <v>1</v>
      </c>
      <c r="L26" s="10">
        <v>1</v>
      </c>
      <c r="N26" s="29">
        <v>4</v>
      </c>
      <c r="O26" s="29">
        <v>4</v>
      </c>
      <c r="P26" s="30">
        <f t="shared" si="1"/>
        <v>1</v>
      </c>
    </row>
    <row r="27" spans="1:17" ht="41.25" x14ac:dyDescent="0.25">
      <c r="A27" s="7" t="s">
        <v>61</v>
      </c>
      <c r="B27" s="7" t="s">
        <v>131</v>
      </c>
      <c r="C27" s="8" t="s">
        <v>69</v>
      </c>
      <c r="D27" s="8" t="s">
        <v>89</v>
      </c>
      <c r="E27" s="8" t="s">
        <v>62</v>
      </c>
      <c r="F27" s="7" t="s">
        <v>31</v>
      </c>
      <c r="G27" s="8" t="s">
        <v>70</v>
      </c>
      <c r="H27" s="7" t="s">
        <v>32</v>
      </c>
      <c r="I27" s="7" t="s">
        <v>33</v>
      </c>
      <c r="J27" s="8" t="s">
        <v>132</v>
      </c>
      <c r="K27" s="9">
        <v>1</v>
      </c>
      <c r="L27" s="10">
        <v>1</v>
      </c>
      <c r="N27" s="29">
        <v>4</v>
      </c>
      <c r="O27" s="29">
        <v>4</v>
      </c>
      <c r="P27" s="30">
        <f t="shared" si="1"/>
        <v>1</v>
      </c>
    </row>
    <row r="28" spans="1:17" ht="41.25" x14ac:dyDescent="0.25">
      <c r="A28" s="7" t="s">
        <v>63</v>
      </c>
      <c r="B28" s="7" t="s">
        <v>148</v>
      </c>
      <c r="C28" s="8" t="s">
        <v>90</v>
      </c>
      <c r="D28" s="8" t="s">
        <v>64</v>
      </c>
      <c r="E28" s="8" t="s">
        <v>91</v>
      </c>
      <c r="F28" s="7" t="s">
        <v>31</v>
      </c>
      <c r="G28" s="8" t="s">
        <v>70</v>
      </c>
      <c r="H28" s="7" t="s">
        <v>32</v>
      </c>
      <c r="I28" s="7" t="s">
        <v>33</v>
      </c>
      <c r="J28" s="8" t="s">
        <v>132</v>
      </c>
      <c r="K28" s="9">
        <v>1</v>
      </c>
      <c r="L28" s="10">
        <v>1</v>
      </c>
      <c r="N28" s="41">
        <v>12</v>
      </c>
      <c r="O28" s="41">
        <v>12</v>
      </c>
      <c r="P28" s="30">
        <f t="shared" si="1"/>
        <v>1</v>
      </c>
    </row>
    <row r="29" spans="1:17" ht="41.25" x14ac:dyDescent="0.25">
      <c r="A29" s="7" t="s">
        <v>65</v>
      </c>
      <c r="B29" s="7" t="s">
        <v>149</v>
      </c>
      <c r="C29" s="8" t="s">
        <v>66</v>
      </c>
      <c r="D29" s="8" t="s">
        <v>67</v>
      </c>
      <c r="E29" s="8" t="s">
        <v>68</v>
      </c>
      <c r="F29" s="7" t="s">
        <v>31</v>
      </c>
      <c r="G29" s="8" t="s">
        <v>70</v>
      </c>
      <c r="H29" s="7" t="s">
        <v>32</v>
      </c>
      <c r="I29" s="7" t="s">
        <v>33</v>
      </c>
      <c r="J29" s="8" t="s">
        <v>132</v>
      </c>
      <c r="K29" s="9">
        <v>1</v>
      </c>
      <c r="L29" s="10">
        <v>1</v>
      </c>
      <c r="N29" s="41">
        <v>4</v>
      </c>
      <c r="O29" s="41">
        <v>4</v>
      </c>
      <c r="P29" s="30">
        <f t="shared" si="1"/>
        <v>1</v>
      </c>
    </row>
    <row r="34" spans="1:10" x14ac:dyDescent="0.25">
      <c r="A34" s="47" t="s">
        <v>144</v>
      </c>
      <c r="B34" s="47"/>
      <c r="C34" s="47"/>
      <c r="D34" s="47"/>
      <c r="E34" s="47"/>
      <c r="G34" s="47" t="s">
        <v>146</v>
      </c>
      <c r="H34" s="47"/>
      <c r="I34" s="47"/>
      <c r="J34" s="47"/>
    </row>
    <row r="35" spans="1:10" x14ac:dyDescent="0.25">
      <c r="A35" s="47" t="s">
        <v>145</v>
      </c>
      <c r="B35" s="47"/>
      <c r="C35" s="47"/>
      <c r="D35" s="47"/>
      <c r="E35" s="47"/>
      <c r="G35" s="47" t="s">
        <v>147</v>
      </c>
      <c r="H35" s="47"/>
      <c r="I35" s="47"/>
      <c r="J35" s="47"/>
    </row>
  </sheetData>
  <mergeCells count="6">
    <mergeCell ref="N2:P2"/>
    <mergeCell ref="A2:K2"/>
    <mergeCell ref="A34:E34"/>
    <mergeCell ref="G34:J34"/>
    <mergeCell ref="A35:E35"/>
    <mergeCell ref="G35:J35"/>
  </mergeCells>
  <pageMargins left="0.70866141732283472" right="0.59055118110236227" top="1.1417322834645669" bottom="0.59055118110236227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Avance de Indicadore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2026-05-28T17:03:53Z</cp:lastPrinted>
  <dcterms:created xsi:type="dcterms:W3CDTF">2022-09-14T19:20:35Z</dcterms:created>
  <dcterms:modified xsi:type="dcterms:W3CDTF">2026-05-28T17:19:36Z</dcterms:modified>
</cp:coreProperties>
</file>